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activeTab="2"/>
  </bookViews>
  <sheets>
    <sheet name="Question 1" sheetId="1" r:id="rId1"/>
    <sheet name="Question 2" sheetId="2" r:id="rId2"/>
    <sheet name="Question 3" sheetId="3" r:id="rId3"/>
  </sheets>
  <calcPr calcId="144525"/>
</workbook>
</file>

<file path=xl/calcChain.xml><?xml version="1.0" encoding="utf-8"?>
<calcChain xmlns="http://schemas.openxmlformats.org/spreadsheetml/2006/main">
  <c r="I16" i="3" l="1"/>
  <c r="C19" i="3"/>
  <c r="D17" i="3"/>
  <c r="D19" i="3" s="1"/>
  <c r="H16" i="3"/>
  <c r="D15" i="3"/>
  <c r="E15" i="3" s="1"/>
  <c r="F15" i="3" s="1"/>
  <c r="G15" i="3" s="1"/>
  <c r="I5" i="3"/>
  <c r="I8" i="3" s="1"/>
  <c r="C9" i="3" s="1"/>
  <c r="C11" i="3" s="1"/>
  <c r="C13" i="3" s="1"/>
  <c r="H5" i="3"/>
  <c r="G8" i="3"/>
  <c r="F8" i="3"/>
  <c r="E8" i="3"/>
  <c r="D8" i="3"/>
  <c r="C8" i="3"/>
  <c r="E6" i="3"/>
  <c r="F6" i="3" s="1"/>
  <c r="G6" i="3" s="1"/>
  <c r="D6" i="3"/>
  <c r="D4" i="3"/>
  <c r="E4" i="3" s="1"/>
  <c r="F4" i="3" s="1"/>
  <c r="G4" i="3" s="1"/>
  <c r="B10" i="2"/>
  <c r="B8" i="2"/>
  <c r="B6" i="2"/>
  <c r="C20" i="1"/>
  <c r="C14" i="1"/>
  <c r="C8" i="1"/>
  <c r="I19" i="3" l="1"/>
  <c r="E17" i="3"/>
  <c r="E19" i="3" l="1"/>
  <c r="F17" i="3"/>
  <c r="F19" i="3" l="1"/>
  <c r="C20" i="3" s="1"/>
  <c r="C22" i="3" s="1"/>
  <c r="C24" i="3" s="1"/>
  <c r="G17" i="3"/>
  <c r="G19" i="3" s="1"/>
</calcChain>
</file>

<file path=xl/sharedStrings.xml><?xml version="1.0" encoding="utf-8"?>
<sst xmlns="http://schemas.openxmlformats.org/spreadsheetml/2006/main" count="44" uniqueCount="20">
  <si>
    <t>Question 1</t>
  </si>
  <si>
    <t>Future Value</t>
  </si>
  <si>
    <t xml:space="preserve">Payment </t>
  </si>
  <si>
    <t>Rate</t>
  </si>
  <si>
    <t>Present Value</t>
  </si>
  <si>
    <t xml:space="preserve">nPer </t>
  </si>
  <si>
    <t>a.)</t>
  </si>
  <si>
    <t>b.)</t>
  </si>
  <si>
    <t>d.)</t>
  </si>
  <si>
    <t>Question 2</t>
  </si>
  <si>
    <t>Value= D/(r-g)</t>
  </si>
  <si>
    <t>c.)</t>
  </si>
  <si>
    <t>Question 3</t>
  </si>
  <si>
    <t>Discount Rate</t>
  </si>
  <si>
    <t>Year</t>
  </si>
  <si>
    <t>PV</t>
  </si>
  <si>
    <t>Market Cap</t>
  </si>
  <si>
    <t>No Shares</t>
  </si>
  <si>
    <t>Value Per Share</t>
  </si>
  <si>
    <t>Terminal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</si>
</sst>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  <numFmt numFmtId="167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3" fontId="0" fillId="2" borderId="0" xfId="0" applyNumberFormat="1" applyFill="1"/>
    <xf numFmtId="9" fontId="0" fillId="2" borderId="0" xfId="0" applyNumberFormat="1" applyFill="1"/>
    <xf numFmtId="8" fontId="0" fillId="2" borderId="0" xfId="0" applyNumberFormat="1" applyFill="1"/>
    <xf numFmtId="44" fontId="0" fillId="2" borderId="0" xfId="2" applyFont="1" applyFill="1"/>
    <xf numFmtId="165" fontId="0" fillId="2" borderId="0" xfId="1" applyNumberFormat="1" applyFont="1" applyFill="1"/>
    <xf numFmtId="167" fontId="0" fillId="2" borderId="0" xfId="2" applyNumberFormat="1" applyFont="1" applyFill="1"/>
    <xf numFmtId="44" fontId="0" fillId="2" borderId="0" xfId="0" applyNumberFormat="1" applyFill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3" borderId="0" xfId="0" applyFont="1" applyFill="1"/>
    <xf numFmtId="0" fontId="2" fillId="3" borderId="0" xfId="0" applyFont="1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workbookViewId="0">
      <selection activeCell="C10" sqref="C10"/>
    </sheetView>
  </sheetViews>
  <sheetFormatPr defaultRowHeight="15" x14ac:dyDescent="0.25"/>
  <cols>
    <col min="1" max="1" width="5" style="1" customWidth="1"/>
    <col min="2" max="2" width="13.5703125" style="1" bestFit="1" customWidth="1"/>
    <col min="3" max="3" width="10.5703125" style="1" bestFit="1" customWidth="1"/>
    <col min="4" max="16384" width="9.140625" style="1"/>
  </cols>
  <sheetData>
    <row r="2" spans="1:3" x14ac:dyDescent="0.25">
      <c r="A2" s="1" t="s">
        <v>0</v>
      </c>
    </row>
    <row r="4" spans="1:3" x14ac:dyDescent="0.25">
      <c r="A4" s="1" t="s">
        <v>6</v>
      </c>
      <c r="B4" s="1" t="s">
        <v>1</v>
      </c>
      <c r="C4" s="2">
        <v>1000</v>
      </c>
    </row>
    <row r="5" spans="1:3" x14ac:dyDescent="0.25">
      <c r="B5" s="1" t="s">
        <v>5</v>
      </c>
      <c r="C5" s="2">
        <v>10</v>
      </c>
    </row>
    <row r="6" spans="1:3" x14ac:dyDescent="0.25">
      <c r="B6" s="1" t="s">
        <v>2</v>
      </c>
      <c r="C6" s="1">
        <v>50</v>
      </c>
    </row>
    <row r="7" spans="1:3" x14ac:dyDescent="0.25">
      <c r="B7" s="1" t="s">
        <v>3</v>
      </c>
      <c r="C7" s="3">
        <v>0.04</v>
      </c>
    </row>
    <row r="8" spans="1:3" x14ac:dyDescent="0.25">
      <c r="B8" s="1" t="s">
        <v>4</v>
      </c>
      <c r="C8" s="4">
        <f>PV(C7,C5,C6,C4)</f>
        <v>-1081.1089577935504</v>
      </c>
    </row>
    <row r="10" spans="1:3" x14ac:dyDescent="0.25">
      <c r="A10" s="1" t="s">
        <v>7</v>
      </c>
      <c r="B10" s="1" t="s">
        <v>1</v>
      </c>
      <c r="C10" s="2">
        <v>1000</v>
      </c>
    </row>
    <row r="11" spans="1:3" x14ac:dyDescent="0.25">
      <c r="B11" s="1" t="s">
        <v>5</v>
      </c>
      <c r="C11" s="2">
        <v>10</v>
      </c>
    </row>
    <row r="12" spans="1:3" x14ac:dyDescent="0.25">
      <c r="B12" s="1" t="s">
        <v>2</v>
      </c>
      <c r="C12" s="1">
        <v>0</v>
      </c>
    </row>
    <row r="13" spans="1:3" x14ac:dyDescent="0.25">
      <c r="B13" s="1" t="s">
        <v>3</v>
      </c>
      <c r="C13" s="3">
        <v>0.04</v>
      </c>
    </row>
    <row r="14" spans="1:3" x14ac:dyDescent="0.25">
      <c r="B14" s="1" t="s">
        <v>4</v>
      </c>
      <c r="C14" s="4">
        <f>PV(C13,C11,C12,C10)</f>
        <v>-675.56416882579856</v>
      </c>
    </row>
    <row r="16" spans="1:3" x14ac:dyDescent="0.25">
      <c r="A16" s="1" t="s">
        <v>8</v>
      </c>
      <c r="B16" s="1" t="s">
        <v>1</v>
      </c>
      <c r="C16" s="2">
        <v>1000</v>
      </c>
    </row>
    <row r="17" spans="2:3" x14ac:dyDescent="0.25">
      <c r="B17" s="1" t="s">
        <v>5</v>
      </c>
      <c r="C17" s="2">
        <v>10</v>
      </c>
    </row>
    <row r="18" spans="2:3" x14ac:dyDescent="0.25">
      <c r="B18" s="1" t="s">
        <v>2</v>
      </c>
      <c r="C18" s="1">
        <v>50</v>
      </c>
    </row>
    <row r="19" spans="2:3" x14ac:dyDescent="0.25">
      <c r="B19" s="1" t="s">
        <v>3</v>
      </c>
      <c r="C19" s="3">
        <v>0.02</v>
      </c>
    </row>
    <row r="20" spans="2:3" x14ac:dyDescent="0.25">
      <c r="B20" s="1" t="s">
        <v>4</v>
      </c>
      <c r="C20" s="4">
        <f>PV(C19,C17,C18,C16)</f>
        <v>-1269.4775501872671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"/>
  <sheetViews>
    <sheetView workbookViewId="0">
      <selection activeCell="D14" sqref="D14"/>
    </sheetView>
  </sheetViews>
  <sheetFormatPr defaultRowHeight="15" x14ac:dyDescent="0.25"/>
  <cols>
    <col min="1" max="1" width="4.140625" style="1" customWidth="1"/>
    <col min="2" max="16384" width="9.140625" style="1"/>
  </cols>
  <sheetData>
    <row r="2" spans="1:4" x14ac:dyDescent="0.25">
      <c r="A2" s="1" t="s">
        <v>9</v>
      </c>
    </row>
    <row r="4" spans="1:4" x14ac:dyDescent="0.25">
      <c r="B4" s="9" t="s">
        <v>10</v>
      </c>
      <c r="C4" s="10"/>
      <c r="D4" s="11"/>
    </row>
    <row r="5" spans="1:4" x14ac:dyDescent="0.25">
      <c r="B5" s="12"/>
      <c r="C5" s="13"/>
      <c r="D5" s="14"/>
    </row>
    <row r="6" spans="1:4" x14ac:dyDescent="0.25">
      <c r="A6" s="1" t="s">
        <v>6</v>
      </c>
      <c r="B6" s="5">
        <f>1/ (8%)</f>
        <v>12.5</v>
      </c>
    </row>
    <row r="8" spans="1:4" x14ac:dyDescent="0.25">
      <c r="A8" s="1" t="s">
        <v>7</v>
      </c>
      <c r="B8" s="5">
        <f>1/(8%-4%)</f>
        <v>25</v>
      </c>
    </row>
    <row r="10" spans="1:4" x14ac:dyDescent="0.25">
      <c r="A10" s="1" t="s">
        <v>11</v>
      </c>
      <c r="B10" s="5">
        <f>1/(6%-4%)</f>
        <v>50.000000000000007</v>
      </c>
    </row>
  </sheetData>
  <mergeCells count="1">
    <mergeCell ref="B4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4"/>
  <sheetViews>
    <sheetView tabSelected="1" topLeftCell="A12" workbookViewId="0">
      <selection activeCell="I36" sqref="I36"/>
    </sheetView>
  </sheetViews>
  <sheetFormatPr defaultRowHeight="15" x14ac:dyDescent="0.25"/>
  <cols>
    <col min="1" max="1" width="4.85546875" style="1" customWidth="1"/>
    <col min="2" max="2" width="15.5703125" style="1" customWidth="1"/>
    <col min="3" max="3" width="15.28515625" style="1" bestFit="1" customWidth="1"/>
    <col min="4" max="7" width="12.5703125" style="1" bestFit="1" customWidth="1"/>
    <col min="8" max="8" width="9.140625" style="1"/>
    <col min="9" max="9" width="15.28515625" style="1" bestFit="1" customWidth="1"/>
    <col min="10" max="16384" width="9.140625" style="1"/>
  </cols>
  <sheetData>
    <row r="2" spans="1:9" x14ac:dyDescent="0.25">
      <c r="A2" s="1" t="s">
        <v>12</v>
      </c>
    </row>
    <row r="4" spans="1:9" x14ac:dyDescent="0.25">
      <c r="A4" s="1" t="s">
        <v>6</v>
      </c>
      <c r="C4" s="15">
        <v>2018</v>
      </c>
      <c r="D4" s="15">
        <f>C4+1</f>
        <v>2019</v>
      </c>
      <c r="E4" s="15">
        <f t="shared" ref="E4:G4" si="0">D4+1</f>
        <v>2020</v>
      </c>
      <c r="F4" s="15">
        <f t="shared" si="0"/>
        <v>2021</v>
      </c>
      <c r="G4" s="15">
        <f t="shared" si="0"/>
        <v>2022</v>
      </c>
      <c r="H4" s="1" t="s">
        <v>19</v>
      </c>
    </row>
    <row r="5" spans="1:9" x14ac:dyDescent="0.25">
      <c r="C5" s="6">
        <v>500000</v>
      </c>
      <c r="D5" s="6">
        <v>550000</v>
      </c>
      <c r="E5" s="6">
        <v>620000</v>
      </c>
      <c r="F5" s="6">
        <v>700000</v>
      </c>
      <c r="G5" s="6">
        <v>800000</v>
      </c>
      <c r="H5" s="6">
        <f>G5*(1+3%)</f>
        <v>824000</v>
      </c>
      <c r="I5" s="6">
        <f>H5/(7%-3%)</f>
        <v>20599999.999999996</v>
      </c>
    </row>
    <row r="6" spans="1:9" x14ac:dyDescent="0.25">
      <c r="B6" s="1" t="s">
        <v>14</v>
      </c>
      <c r="C6" s="1">
        <v>1</v>
      </c>
      <c r="D6" s="1">
        <f>C6+1</f>
        <v>2</v>
      </c>
      <c r="E6" s="1">
        <f t="shared" ref="E6:G6" si="1">D6+1</f>
        <v>3</v>
      </c>
      <c r="F6" s="1">
        <f t="shared" si="1"/>
        <v>4</v>
      </c>
      <c r="G6" s="1">
        <f t="shared" si="1"/>
        <v>5</v>
      </c>
      <c r="I6" s="1">
        <v>5</v>
      </c>
    </row>
    <row r="7" spans="1:9" x14ac:dyDescent="0.25">
      <c r="B7" s="1" t="s">
        <v>13</v>
      </c>
      <c r="C7" s="3">
        <v>7.0000000000000007E-2</v>
      </c>
      <c r="D7" s="3">
        <v>7.0000000000000007E-2</v>
      </c>
      <c r="E7" s="3">
        <v>7.0000000000000007E-2</v>
      </c>
      <c r="F7" s="3">
        <v>7.0000000000000007E-2</v>
      </c>
      <c r="G7" s="3">
        <v>7.0000000000000007E-2</v>
      </c>
      <c r="I7" s="3">
        <v>7.0000000000000007E-2</v>
      </c>
    </row>
    <row r="8" spans="1:9" x14ac:dyDescent="0.25">
      <c r="B8" s="1" t="s">
        <v>4</v>
      </c>
      <c r="C8" s="4">
        <f>PV(C7,C6,0,C5,0)</f>
        <v>-467289.7196261682</v>
      </c>
      <c r="D8" s="4">
        <f t="shared" ref="D8:G8" si="2">PV(D7,D6,0,D5,0)</f>
        <v>-480391.3005502664</v>
      </c>
      <c r="E8" s="4">
        <f t="shared" si="2"/>
        <v>-506104.68367232819</v>
      </c>
      <c r="F8" s="4">
        <f t="shared" si="2"/>
        <v>-534026.6484332676</v>
      </c>
      <c r="G8" s="4">
        <f t="shared" si="2"/>
        <v>-570388.94358693471</v>
      </c>
      <c r="I8" s="4">
        <f>PV(I7,I6,0,I5,0)</f>
        <v>-14687515.297363566</v>
      </c>
    </row>
    <row r="9" spans="1:9" x14ac:dyDescent="0.25">
      <c r="B9" s="1" t="s">
        <v>15</v>
      </c>
      <c r="C9" s="4">
        <f>SUM(C8:I8)</f>
        <v>-17245716.593232531</v>
      </c>
    </row>
    <row r="11" spans="1:9" x14ac:dyDescent="0.25">
      <c r="A11" s="1" t="s">
        <v>7</v>
      </c>
      <c r="B11" s="1" t="s">
        <v>16</v>
      </c>
      <c r="C11" s="7">
        <f>-C9-10000000</f>
        <v>7245716.5932325311</v>
      </c>
    </row>
    <row r="12" spans="1:9" x14ac:dyDescent="0.25">
      <c r="B12" s="1" t="s">
        <v>17</v>
      </c>
      <c r="C12" s="2">
        <v>200000</v>
      </c>
    </row>
    <row r="13" spans="1:9" x14ac:dyDescent="0.25">
      <c r="B13" s="1" t="s">
        <v>18</v>
      </c>
      <c r="C13" s="8">
        <f>C11/C12</f>
        <v>36.228582966162655</v>
      </c>
    </row>
    <row r="15" spans="1:9" x14ac:dyDescent="0.25">
      <c r="A15" s="1" t="s">
        <v>11</v>
      </c>
      <c r="C15" s="16">
        <v>2018</v>
      </c>
      <c r="D15" s="16">
        <f>C15+1</f>
        <v>2019</v>
      </c>
      <c r="E15" s="16">
        <f t="shared" ref="E15:G15" si="3">D15+1</f>
        <v>2020</v>
      </c>
      <c r="F15" s="16">
        <f t="shared" si="3"/>
        <v>2021</v>
      </c>
      <c r="G15" s="16">
        <f t="shared" si="3"/>
        <v>2022</v>
      </c>
      <c r="H15" s="1" t="s">
        <v>19</v>
      </c>
    </row>
    <row r="16" spans="1:9" x14ac:dyDescent="0.25">
      <c r="C16" s="6">
        <v>500000</v>
      </c>
      <c r="D16" s="6">
        <v>550000</v>
      </c>
      <c r="E16" s="6">
        <v>620000</v>
      </c>
      <c r="F16" s="6">
        <v>700000</v>
      </c>
      <c r="G16" s="6">
        <v>800000</v>
      </c>
      <c r="H16" s="6">
        <f>G16*(1+3%)</f>
        <v>824000</v>
      </c>
      <c r="I16" s="6">
        <f>H16/(10%-3%)</f>
        <v>11771428.571428571</v>
      </c>
    </row>
    <row r="17" spans="2:9" x14ac:dyDescent="0.25">
      <c r="B17" s="1" t="s">
        <v>14</v>
      </c>
      <c r="C17" s="1">
        <v>1</v>
      </c>
      <c r="D17" s="1">
        <f>C17+1</f>
        <v>2</v>
      </c>
      <c r="E17" s="1">
        <f t="shared" ref="E17:G17" si="4">D17+1</f>
        <v>3</v>
      </c>
      <c r="F17" s="1">
        <f t="shared" si="4"/>
        <v>4</v>
      </c>
      <c r="G17" s="1">
        <f t="shared" si="4"/>
        <v>5</v>
      </c>
      <c r="I17" s="1">
        <v>5</v>
      </c>
    </row>
    <row r="18" spans="2:9" x14ac:dyDescent="0.25">
      <c r="B18" s="1" t="s">
        <v>13</v>
      </c>
      <c r="C18" s="3">
        <v>0.1</v>
      </c>
      <c r="D18" s="3">
        <v>0.1</v>
      </c>
      <c r="E18" s="3">
        <v>0.1</v>
      </c>
      <c r="F18" s="3">
        <v>0.1</v>
      </c>
      <c r="G18" s="3">
        <v>0.1</v>
      </c>
      <c r="I18" s="3">
        <v>0.1</v>
      </c>
    </row>
    <row r="19" spans="2:9" x14ac:dyDescent="0.25">
      <c r="B19" s="1" t="s">
        <v>4</v>
      </c>
      <c r="C19" s="4">
        <f>PV(C18,C17,0,C16,0)</f>
        <v>-454545.45454545453</v>
      </c>
      <c r="D19" s="4">
        <f t="shared" ref="D19" si="5">PV(D18,D17,0,D16,0)</f>
        <v>-454545.45454545447</v>
      </c>
      <c r="E19" s="4">
        <f t="shared" ref="E19" si="6">PV(E18,E17,0,E16,0)</f>
        <v>-465815.1765589781</v>
      </c>
      <c r="F19" s="4">
        <f t="shared" ref="F19" si="7">PV(F18,F17,0,F16,0)</f>
        <v>-478109.41875554936</v>
      </c>
      <c r="G19" s="4">
        <f t="shared" ref="G19" si="8">PV(G18,G17,0,G16,0)</f>
        <v>-496737.05844732397</v>
      </c>
      <c r="I19" s="4">
        <f>PV(I18,I17,0,I16,0)</f>
        <v>-7309131.0028677667</v>
      </c>
    </row>
    <row r="20" spans="2:9" x14ac:dyDescent="0.25">
      <c r="B20" s="1" t="s">
        <v>15</v>
      </c>
      <c r="C20" s="4">
        <f>SUM(C19:I19)</f>
        <v>-9658883.5657205284</v>
      </c>
    </row>
    <row r="22" spans="2:9" x14ac:dyDescent="0.25">
      <c r="B22" s="1" t="s">
        <v>16</v>
      </c>
      <c r="C22" s="7">
        <f>-C20-10000000</f>
        <v>-341116.43427947164</v>
      </c>
    </row>
    <row r="23" spans="2:9" x14ac:dyDescent="0.25">
      <c r="B23" s="1" t="s">
        <v>17</v>
      </c>
      <c r="C23" s="2">
        <v>200000</v>
      </c>
    </row>
    <row r="24" spans="2:9" x14ac:dyDescent="0.25">
      <c r="B24" s="1" t="s">
        <v>18</v>
      </c>
      <c r="C24" s="8">
        <f>C22/C23</f>
        <v>-1.7055821713973582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Question 1</vt:lpstr>
      <vt:lpstr>Question 2</vt:lpstr>
      <vt:lpstr>Question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MUHOHO KAMAU</dc:creator>
  <cp:lastModifiedBy>MUHOHO KAMAU</cp:lastModifiedBy>
  <dcterms:created xsi:type="dcterms:W3CDTF">2019-06-13T09:12:39Z</dcterms:created>
  <dcterms:modified xsi:type="dcterms:W3CDTF">2019-06-13T19:04:46Z</dcterms:modified>
</cp:coreProperties>
</file>